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89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'Лист1'!$A$1:$P$76</definedName>
  </definedNames>
  <calcPr fullCalcOnLoad="1"/>
</workbook>
</file>

<file path=xl/sharedStrings.xml><?xml version="1.0" encoding="utf-8"?>
<sst xmlns="http://schemas.openxmlformats.org/spreadsheetml/2006/main" count="147" uniqueCount="100">
  <si>
    <t>КУРС</t>
  </si>
  <si>
    <t>№ п/п</t>
  </si>
  <si>
    <t>КОД</t>
  </si>
  <si>
    <t>I</t>
  </si>
  <si>
    <t>II</t>
  </si>
  <si>
    <t>III</t>
  </si>
  <si>
    <t>IV</t>
  </si>
  <si>
    <t>V</t>
  </si>
  <si>
    <t>Всего</t>
  </si>
  <si>
    <t>бюдж</t>
  </si>
  <si>
    <t>дог</t>
  </si>
  <si>
    <t>Математика</t>
  </si>
  <si>
    <t>Национальная экономика</t>
  </si>
  <si>
    <t>Русский язык и литература</t>
  </si>
  <si>
    <t>Английский язык</t>
  </si>
  <si>
    <t>Немецкий язык</t>
  </si>
  <si>
    <t>Педагогика и методика начального образования</t>
  </si>
  <si>
    <t>Дошкольная педагогика и психология</t>
  </si>
  <si>
    <t>Психология</t>
  </si>
  <si>
    <t>Педагогика и психология</t>
  </si>
  <si>
    <t>Социальная работа</t>
  </si>
  <si>
    <t>БЖД</t>
  </si>
  <si>
    <t>Биология</t>
  </si>
  <si>
    <t>Всего:</t>
  </si>
  <si>
    <t>ИТОГО:</t>
  </si>
  <si>
    <t>Итого:</t>
  </si>
  <si>
    <t>Социальная педагогика</t>
  </si>
  <si>
    <t>Пр.информ. в эк.</t>
  </si>
  <si>
    <t>История</t>
  </si>
  <si>
    <t>ФК</t>
  </si>
  <si>
    <t>050201</t>
  </si>
  <si>
    <t>080801</t>
  </si>
  <si>
    <t>050401</t>
  </si>
  <si>
    <t>080103</t>
  </si>
  <si>
    <t>050303</t>
  </si>
  <si>
    <t>050708</t>
  </si>
  <si>
    <t>050703</t>
  </si>
  <si>
    <t>030301</t>
  </si>
  <si>
    <t>050706</t>
  </si>
  <si>
    <t>050711</t>
  </si>
  <si>
    <t>040101</t>
  </si>
  <si>
    <t>050104</t>
  </si>
  <si>
    <t>050720</t>
  </si>
  <si>
    <t>050102</t>
  </si>
  <si>
    <t>050301</t>
  </si>
  <si>
    <t>050202</t>
  </si>
  <si>
    <t>Информатика</t>
  </si>
  <si>
    <t>080507</t>
  </si>
  <si>
    <t>050715</t>
  </si>
  <si>
    <t>020800</t>
  </si>
  <si>
    <t>200300</t>
  </si>
  <si>
    <t>030500</t>
  </si>
  <si>
    <t>Менеджмент орг</t>
  </si>
  <si>
    <t>Биомедиц.инж. (бак)</t>
  </si>
  <si>
    <t xml:space="preserve"> специальность направление полгот. факультет</t>
  </si>
  <si>
    <t>Логопедия</t>
  </si>
  <si>
    <t>Юриспруденц.(бак)</t>
  </si>
  <si>
    <t>Эколог. и природопольз.(бак)</t>
  </si>
  <si>
    <t>050100</t>
  </si>
  <si>
    <t>010400</t>
  </si>
  <si>
    <t>080100</t>
  </si>
  <si>
    <t>230700</t>
  </si>
  <si>
    <t>036401</t>
  </si>
  <si>
    <t xml:space="preserve">(Пед.обр.) Математика </t>
  </si>
  <si>
    <t>(Физ.-мат. науки) Приклад. матем. и инф.</t>
  </si>
  <si>
    <t>(Пед. обр.) Информатика</t>
  </si>
  <si>
    <t>(Пед.обр.) Русский язык и литература</t>
  </si>
  <si>
    <t>(Пед. обр.) История</t>
  </si>
  <si>
    <t>(Пед. обр.) Иностранный язык</t>
  </si>
  <si>
    <t>(Пед.обр).Педагогика и методика начального образования</t>
  </si>
  <si>
    <t>(Псих.-пед.обр.)Психология и педагогика дошкольная</t>
  </si>
  <si>
    <t>(Псих-пед.обр)Практическая психология образования</t>
  </si>
  <si>
    <t>(Псих.-пед.обр.)Социальная педагогика</t>
  </si>
  <si>
    <t>(Пед.обр.) БЖД</t>
  </si>
  <si>
    <t>(Пед.обр.) ФК</t>
  </si>
  <si>
    <t xml:space="preserve">(Прикладн.информатика ) Прикладная информатика в экономике </t>
  </si>
  <si>
    <t>(Биотех..системы и технологии) Биомедицинская инженерия</t>
  </si>
  <si>
    <t xml:space="preserve"> Экономика</t>
  </si>
  <si>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 xml:space="preserve">Таможенное дело </t>
    </r>
  </si>
  <si>
    <t>(Пед.обр.) Биология</t>
  </si>
  <si>
    <t xml:space="preserve"> Биология</t>
  </si>
  <si>
    <t>Выполнил: спец.по студ кадрам ОФО</t>
  </si>
  <si>
    <t>Е.Г. Бондаренко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</si>
  <si>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</si>
  <si>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</si>
  <si>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</si>
  <si>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</si>
  <si>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</si>
  <si>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(Пед. обр.) Математика и информатика</t>
  </si>
  <si>
    <t>44.03.01</t>
  </si>
  <si>
    <t>44.03.02</t>
  </si>
  <si>
    <t>12.03.04</t>
  </si>
  <si>
    <t>44.03.05</t>
  </si>
  <si>
    <t>06.03.01</t>
  </si>
  <si>
    <t>39.03.02</t>
  </si>
  <si>
    <t>201000</t>
  </si>
  <si>
    <t>050400</t>
  </si>
  <si>
    <t>020400</t>
  </si>
  <si>
    <t>040400</t>
  </si>
  <si>
    <t xml:space="preserve">Сведения о контингенте студентов очной формы обучения на 01марта 2015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</si>
</sst>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 Cyr"/>
      <family val="2"/>
    </font>
    <font>
      <b/>
      <sz val="14"/>
      <color indexed="62"/>
      <name val="Arial Cyr"/>
      <family val="2"/>
    </font>
    <font>
      <sz val="12"/>
      <color indexed="62"/>
      <name val="Arial Cyr"/>
      <family val="0"/>
    </font>
    <font>
      <b/>
      <sz val="12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Arial Cyr"/>
      <family val="2"/>
    </font>
    <font>
      <b/>
      <sz val="14"/>
      <color theme="4"/>
      <name val="Arial Cyr"/>
      <family val="2"/>
    </font>
    <font>
      <sz val="12"/>
      <color theme="4"/>
      <name val="Arial Cyr"/>
      <family val="0"/>
    </font>
    <font>
      <b/>
      <sz val="12"/>
      <color theme="4"/>
      <name val="Arial Cyr"/>
      <family val="0"/>
    </font>
    <font>
      <sz val="10"/>
      <color theme="4"/>
      <name val="Arial Cyr"/>
      <family val="0"/>
    </font>
    <font>
      <b/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6" fillId="0" borderId="2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1" fontId="53" fillId="0" borderId="1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2" fillId="0" borderId="4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7"/>
  <sheetViews>
    <sheetView tabSelected="1" view="pageBreakPreview" zoomScale="70" zoomScaleNormal="75" zoomScaleSheetLayoutView="70" workbookViewId="0" topLeftCell="A49">
      <selection activeCell="I67" sqref="I67"/>
    </sheetView>
  </sheetViews>
  <sheetFormatPr defaultColWidth="8.796875" defaultRowHeight="15"/>
  <cols>
    <col min="1" max="1" width="5.3984375" style="48" customWidth="1"/>
    <col min="2" max="2" width="37.796875" style="48" customWidth="1"/>
    <col min="3" max="3" width="8.8984375" style="48" customWidth="1"/>
    <col min="4" max="4" width="5.69921875" style="53" customWidth="1"/>
    <col min="5" max="5" width="5.296875" style="53" customWidth="1"/>
    <col min="6" max="6" width="5.09765625" style="53" customWidth="1"/>
    <col min="7" max="8" width="5.3984375" style="53" customWidth="1"/>
    <col min="9" max="9" width="5.296875" style="53" customWidth="1"/>
    <col min="10" max="10" width="5.59765625" style="53" customWidth="1"/>
    <col min="11" max="11" width="4.69921875" style="53" customWidth="1"/>
    <col min="12" max="12" width="5.3984375" style="53" customWidth="1"/>
    <col min="13" max="13" width="5.19921875" style="53" customWidth="1"/>
    <col min="14" max="14" width="6.19921875" style="48" customWidth="1"/>
    <col min="15" max="15" width="6.19921875" style="53" customWidth="1"/>
    <col min="16" max="16" width="10.296875" style="53" customWidth="1"/>
    <col min="17" max="16384" width="8.8984375" style="48" customWidth="1"/>
  </cols>
  <sheetData>
    <row r="2" spans="1:16" ht="15.75" customHeight="1">
      <c r="A2" s="122" t="s">
        <v>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47"/>
    </row>
    <row r="3" spans="1:16" ht="15.75" customHeight="1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47"/>
    </row>
    <row r="4" spans="1:16" ht="15" customHeight="1">
      <c r="A4" s="116" t="s">
        <v>1</v>
      </c>
      <c r="B4" s="126" t="s">
        <v>54</v>
      </c>
      <c r="C4" s="119" t="s">
        <v>2</v>
      </c>
      <c r="D4" s="138" t="s">
        <v>0</v>
      </c>
      <c r="E4" s="139"/>
      <c r="F4" s="139"/>
      <c r="G4" s="139"/>
      <c r="H4" s="139"/>
      <c r="I4" s="139"/>
      <c r="J4" s="139"/>
      <c r="K4" s="139"/>
      <c r="L4" s="139"/>
      <c r="M4" s="140"/>
      <c r="N4" s="131" t="s">
        <v>8</v>
      </c>
      <c r="O4" s="132"/>
      <c r="P4" s="135" t="s">
        <v>24</v>
      </c>
    </row>
    <row r="5" spans="1:16" ht="18">
      <c r="A5" s="117"/>
      <c r="B5" s="120"/>
      <c r="C5" s="120"/>
      <c r="D5" s="124" t="s">
        <v>3</v>
      </c>
      <c r="E5" s="125"/>
      <c r="F5" s="124" t="s">
        <v>4</v>
      </c>
      <c r="G5" s="125"/>
      <c r="H5" s="124" t="s">
        <v>5</v>
      </c>
      <c r="I5" s="125"/>
      <c r="J5" s="124" t="s">
        <v>6</v>
      </c>
      <c r="K5" s="125"/>
      <c r="L5" s="124" t="s">
        <v>7</v>
      </c>
      <c r="M5" s="125"/>
      <c r="N5" s="133"/>
      <c r="O5" s="134"/>
      <c r="P5" s="136"/>
    </row>
    <row r="6" spans="1:16" ht="18.75" thickBot="1">
      <c r="A6" s="118"/>
      <c r="B6" s="121"/>
      <c r="C6" s="121"/>
      <c r="D6" s="49" t="s">
        <v>9</v>
      </c>
      <c r="E6" s="49" t="s">
        <v>10</v>
      </c>
      <c r="F6" s="49" t="s">
        <v>9</v>
      </c>
      <c r="G6" s="49" t="s">
        <v>10</v>
      </c>
      <c r="H6" s="49" t="s">
        <v>9</v>
      </c>
      <c r="I6" s="49" t="s">
        <v>10</v>
      </c>
      <c r="J6" s="49" t="s">
        <v>9</v>
      </c>
      <c r="K6" s="49" t="s">
        <v>10</v>
      </c>
      <c r="L6" s="49" t="s">
        <v>9</v>
      </c>
      <c r="M6" s="49" t="s">
        <v>10</v>
      </c>
      <c r="N6" s="50" t="s">
        <v>9</v>
      </c>
      <c r="O6" s="51" t="s">
        <v>10</v>
      </c>
      <c r="P6" s="137"/>
    </row>
    <row r="7" spans="1:16" ht="18">
      <c r="A7" s="14">
        <v>1</v>
      </c>
      <c r="B7" s="15"/>
      <c r="C7" s="111" t="s">
        <v>83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52"/>
    </row>
    <row r="8" spans="1:16" ht="18">
      <c r="A8" s="21"/>
      <c r="B8" s="16" t="s">
        <v>11</v>
      </c>
      <c r="C8" s="3" t="s">
        <v>30</v>
      </c>
      <c r="D8" s="70"/>
      <c r="E8" s="17"/>
      <c r="F8" s="17"/>
      <c r="G8" s="17"/>
      <c r="H8" s="17"/>
      <c r="I8" s="17"/>
      <c r="J8" s="17"/>
      <c r="K8" s="17"/>
      <c r="L8" s="17"/>
      <c r="M8" s="17"/>
      <c r="N8" s="17">
        <f aca="true" t="shared" si="0" ref="N8:O21">D8+F8+H8+L8+J8</f>
        <v>0</v>
      </c>
      <c r="O8" s="33">
        <f t="shared" si="0"/>
        <v>0</v>
      </c>
      <c r="P8" s="37">
        <f>SUM(N8:O8)</f>
        <v>0</v>
      </c>
    </row>
    <row r="9" spans="1:16" ht="18">
      <c r="A9" s="21"/>
      <c r="B9" s="77" t="s">
        <v>63</v>
      </c>
      <c r="C9" s="72" t="s">
        <v>58</v>
      </c>
      <c r="D9" s="17"/>
      <c r="E9" s="17"/>
      <c r="F9" s="110">
        <v>11</v>
      </c>
      <c r="G9" s="17">
        <v>2</v>
      </c>
      <c r="H9" s="17">
        <v>13</v>
      </c>
      <c r="I9" s="17">
        <v>3</v>
      </c>
      <c r="J9" s="17">
        <v>7</v>
      </c>
      <c r="K9" s="17"/>
      <c r="L9" s="66"/>
      <c r="M9" s="66"/>
      <c r="N9" s="17">
        <f t="shared" si="0"/>
        <v>31</v>
      </c>
      <c r="O9" s="33">
        <f t="shared" si="0"/>
        <v>5</v>
      </c>
      <c r="P9" s="37">
        <f aca="true" t="shared" si="1" ref="P9:P20">SUM(N9:O9)</f>
        <v>36</v>
      </c>
    </row>
    <row r="10" spans="1:16" ht="18">
      <c r="A10" s="4"/>
      <c r="B10" s="5" t="s">
        <v>46</v>
      </c>
      <c r="C10" s="11" t="s">
        <v>45</v>
      </c>
      <c r="D10" s="71"/>
      <c r="E10" s="18"/>
      <c r="F10" s="18"/>
      <c r="G10" s="18"/>
      <c r="H10" s="18"/>
      <c r="I10" s="18"/>
      <c r="J10" s="18"/>
      <c r="K10" s="18"/>
      <c r="L10" s="18">
        <v>5</v>
      </c>
      <c r="M10" s="18"/>
      <c r="N10" s="17">
        <f>D10+F10+H10+L10+J10</f>
        <v>5</v>
      </c>
      <c r="O10" s="33">
        <f>E10+G10+I10+M10+K10</f>
        <v>0</v>
      </c>
      <c r="P10" s="37">
        <f>SUM(N10:O10)</f>
        <v>5</v>
      </c>
    </row>
    <row r="11" spans="1:16" ht="18">
      <c r="A11" s="4"/>
      <c r="B11" s="78" t="s">
        <v>88</v>
      </c>
      <c r="C11" s="11" t="s">
        <v>92</v>
      </c>
      <c r="D11" s="93">
        <v>21</v>
      </c>
      <c r="E11" s="18">
        <v>2</v>
      </c>
      <c r="F11" s="18"/>
      <c r="G11" s="18"/>
      <c r="H11" s="18"/>
      <c r="I11" s="18"/>
      <c r="J11" s="18"/>
      <c r="K11" s="18"/>
      <c r="L11" s="18"/>
      <c r="M11" s="18"/>
      <c r="N11" s="17">
        <f>D11+F11+H11+L11+J11</f>
        <v>21</v>
      </c>
      <c r="O11" s="33">
        <f>E11+G11+I11+K11</f>
        <v>2</v>
      </c>
      <c r="P11" s="37">
        <f>SUM(N11:O11)</f>
        <v>23</v>
      </c>
    </row>
    <row r="12" spans="1:16" ht="18">
      <c r="A12" s="4"/>
      <c r="B12" s="78" t="s">
        <v>65</v>
      </c>
      <c r="C12" s="72" t="s">
        <v>58</v>
      </c>
      <c r="D12" s="71"/>
      <c r="E12" s="18"/>
      <c r="F12" s="18"/>
      <c r="G12" s="18"/>
      <c r="H12" s="18"/>
      <c r="I12" s="18"/>
      <c r="J12" s="18">
        <v>7</v>
      </c>
      <c r="K12" s="18"/>
      <c r="L12" s="69"/>
      <c r="M12" s="69"/>
      <c r="N12" s="17">
        <f t="shared" si="0"/>
        <v>7</v>
      </c>
      <c r="O12" s="33">
        <f t="shared" si="0"/>
        <v>0</v>
      </c>
      <c r="P12" s="37">
        <f t="shared" si="1"/>
        <v>7</v>
      </c>
    </row>
    <row r="13" spans="1:16" ht="18">
      <c r="A13" s="4"/>
      <c r="B13" s="5" t="s">
        <v>27</v>
      </c>
      <c r="C13" s="11" t="s">
        <v>31</v>
      </c>
      <c r="D13" s="18"/>
      <c r="E13" s="18"/>
      <c r="F13" s="18"/>
      <c r="G13" s="18"/>
      <c r="H13" s="18"/>
      <c r="I13" s="18"/>
      <c r="J13" s="18"/>
      <c r="K13" s="18"/>
      <c r="L13" s="18"/>
      <c r="M13" s="18">
        <v>9</v>
      </c>
      <c r="N13" s="17">
        <f t="shared" si="0"/>
        <v>0</v>
      </c>
      <c r="O13" s="33">
        <f t="shared" si="0"/>
        <v>9</v>
      </c>
      <c r="P13" s="37">
        <f t="shared" si="1"/>
        <v>9</v>
      </c>
    </row>
    <row r="14" spans="1:16" ht="31.5">
      <c r="A14" s="4"/>
      <c r="B14" s="78" t="s">
        <v>75</v>
      </c>
      <c r="C14" s="73" t="s">
        <v>61</v>
      </c>
      <c r="D14" s="18"/>
      <c r="E14" s="18"/>
      <c r="F14" s="18">
        <v>10</v>
      </c>
      <c r="G14" s="18"/>
      <c r="H14" s="18">
        <v>10</v>
      </c>
      <c r="I14" s="18"/>
      <c r="J14" s="18">
        <v>6</v>
      </c>
      <c r="K14" s="18"/>
      <c r="L14" s="18"/>
      <c r="M14" s="69"/>
      <c r="N14" s="17">
        <f t="shared" si="0"/>
        <v>26</v>
      </c>
      <c r="O14" s="33">
        <f t="shared" si="0"/>
        <v>0</v>
      </c>
      <c r="P14" s="37">
        <f t="shared" si="1"/>
        <v>26</v>
      </c>
    </row>
    <row r="15" spans="1:16" s="83" customFormat="1" ht="20.25">
      <c r="A15" s="79"/>
      <c r="B15" s="78" t="s">
        <v>64</v>
      </c>
      <c r="C15" s="80" t="s">
        <v>59</v>
      </c>
      <c r="D15" s="93"/>
      <c r="E15" s="81"/>
      <c r="F15" s="93"/>
      <c r="G15" s="81"/>
      <c r="H15" s="98"/>
      <c r="I15" s="81"/>
      <c r="J15" s="93">
        <v>4</v>
      </c>
      <c r="K15" s="81"/>
      <c r="L15" s="82"/>
      <c r="M15" s="82"/>
      <c r="N15" s="95">
        <f t="shared" si="0"/>
        <v>4</v>
      </c>
      <c r="O15" s="96">
        <f t="shared" si="0"/>
        <v>0</v>
      </c>
      <c r="P15" s="97">
        <f t="shared" si="1"/>
        <v>4</v>
      </c>
    </row>
    <row r="16" spans="1:16" ht="18">
      <c r="A16" s="4"/>
      <c r="B16" s="5" t="s">
        <v>53</v>
      </c>
      <c r="C16" s="11" t="s">
        <v>50</v>
      </c>
      <c r="D16" s="18"/>
      <c r="E16" s="18"/>
      <c r="F16" s="18"/>
      <c r="G16" s="18"/>
      <c r="H16" s="18"/>
      <c r="I16" s="18"/>
      <c r="J16" s="18"/>
      <c r="K16" s="18"/>
      <c r="L16" s="69"/>
      <c r="M16" s="69"/>
      <c r="N16" s="17">
        <f t="shared" si="0"/>
        <v>0</v>
      </c>
      <c r="O16" s="33">
        <f t="shared" si="0"/>
        <v>0</v>
      </c>
      <c r="P16" s="37">
        <f t="shared" si="1"/>
        <v>0</v>
      </c>
    </row>
    <row r="17" spans="1:16" ht="30">
      <c r="A17" s="4"/>
      <c r="B17" s="5" t="s">
        <v>76</v>
      </c>
      <c r="C17" s="11" t="s">
        <v>91</v>
      </c>
      <c r="D17" s="18">
        <v>10</v>
      </c>
      <c r="E17" s="18">
        <v>1</v>
      </c>
      <c r="F17" s="18"/>
      <c r="G17" s="18"/>
      <c r="H17" s="18"/>
      <c r="I17" s="18"/>
      <c r="J17" s="18"/>
      <c r="K17" s="18"/>
      <c r="L17" s="69"/>
      <c r="M17" s="69"/>
      <c r="N17" s="17">
        <f>D17+F17+H17+J17+L17</f>
        <v>10</v>
      </c>
      <c r="O17" s="33">
        <f>E17+G17+I17+K17+M17</f>
        <v>1</v>
      </c>
      <c r="P17" s="37">
        <f t="shared" si="1"/>
        <v>11</v>
      </c>
    </row>
    <row r="18" spans="1:16" ht="31.5">
      <c r="A18" s="4"/>
      <c r="B18" s="78" t="s">
        <v>76</v>
      </c>
      <c r="C18" s="73" t="s">
        <v>95</v>
      </c>
      <c r="D18" s="18"/>
      <c r="E18" s="18"/>
      <c r="F18" s="18">
        <v>10</v>
      </c>
      <c r="G18" s="18"/>
      <c r="H18" s="18">
        <v>9</v>
      </c>
      <c r="I18" s="18">
        <v>1</v>
      </c>
      <c r="J18" s="18">
        <v>9</v>
      </c>
      <c r="K18" s="18"/>
      <c r="L18" s="69"/>
      <c r="M18" s="69"/>
      <c r="N18" s="17">
        <f t="shared" si="0"/>
        <v>28</v>
      </c>
      <c r="O18" s="33">
        <f t="shared" si="0"/>
        <v>1</v>
      </c>
      <c r="P18" s="37">
        <f t="shared" si="1"/>
        <v>29</v>
      </c>
    </row>
    <row r="19" spans="1:16" ht="18">
      <c r="A19" s="1"/>
      <c r="B19" s="2" t="s">
        <v>12</v>
      </c>
      <c r="C19" s="3" t="s">
        <v>33</v>
      </c>
      <c r="D19" s="17"/>
      <c r="E19" s="17"/>
      <c r="F19" s="17"/>
      <c r="G19" s="17"/>
      <c r="H19" s="17"/>
      <c r="I19" s="17"/>
      <c r="J19" s="17"/>
      <c r="K19" s="17"/>
      <c r="L19" s="17">
        <v>14</v>
      </c>
      <c r="M19" s="17">
        <v>11</v>
      </c>
      <c r="N19" s="17">
        <f t="shared" si="0"/>
        <v>14</v>
      </c>
      <c r="O19" s="33">
        <f t="shared" si="0"/>
        <v>11</v>
      </c>
      <c r="P19" s="37">
        <f t="shared" si="1"/>
        <v>25</v>
      </c>
    </row>
    <row r="20" spans="1:16" ht="18">
      <c r="A20" s="4"/>
      <c r="B20" s="77" t="s">
        <v>77</v>
      </c>
      <c r="C20" s="72" t="s">
        <v>60</v>
      </c>
      <c r="D20" s="17"/>
      <c r="E20" s="17"/>
      <c r="F20" s="17">
        <v>13</v>
      </c>
      <c r="G20" s="17">
        <v>5</v>
      </c>
      <c r="H20" s="17">
        <v>15</v>
      </c>
      <c r="I20" s="17">
        <v>3</v>
      </c>
      <c r="J20" s="17">
        <v>15</v>
      </c>
      <c r="K20" s="17">
        <v>10</v>
      </c>
      <c r="L20" s="66"/>
      <c r="M20" s="66"/>
      <c r="N20" s="17">
        <f t="shared" si="0"/>
        <v>43</v>
      </c>
      <c r="O20" s="33">
        <f t="shared" si="0"/>
        <v>18</v>
      </c>
      <c r="P20" s="37">
        <f t="shared" si="1"/>
        <v>61</v>
      </c>
    </row>
    <row r="21" spans="1:16" ht="18">
      <c r="A21" s="4"/>
      <c r="B21" s="2" t="s">
        <v>52</v>
      </c>
      <c r="C21" s="3" t="s">
        <v>47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f t="shared" si="0"/>
        <v>0</v>
      </c>
      <c r="O21" s="33">
        <f t="shared" si="0"/>
        <v>0</v>
      </c>
      <c r="P21" s="37"/>
    </row>
    <row r="22" spans="1:16" ht="18.75" thickBot="1">
      <c r="A22" s="4"/>
      <c r="B22" s="26" t="s">
        <v>23</v>
      </c>
      <c r="C22" s="27"/>
      <c r="D22" s="28">
        <f>SUM(D8:D21)</f>
        <v>31</v>
      </c>
      <c r="E22" s="28">
        <f aca="true" t="shared" si="2" ref="E22:P22">SUM(E8:E21)</f>
        <v>3</v>
      </c>
      <c r="F22" s="28">
        <f t="shared" si="2"/>
        <v>44</v>
      </c>
      <c r="G22" s="28">
        <f t="shared" si="2"/>
        <v>7</v>
      </c>
      <c r="H22" s="28">
        <f t="shared" si="2"/>
        <v>47</v>
      </c>
      <c r="I22" s="28">
        <f t="shared" si="2"/>
        <v>7</v>
      </c>
      <c r="J22" s="28">
        <f t="shared" si="2"/>
        <v>48</v>
      </c>
      <c r="K22" s="28">
        <f t="shared" si="2"/>
        <v>10</v>
      </c>
      <c r="L22" s="28">
        <f t="shared" si="2"/>
        <v>19</v>
      </c>
      <c r="M22" s="28">
        <f t="shared" si="2"/>
        <v>20</v>
      </c>
      <c r="N22" s="28">
        <f t="shared" si="2"/>
        <v>189</v>
      </c>
      <c r="O22" s="34">
        <f>SUM(O8:O21)</f>
        <v>47</v>
      </c>
      <c r="P22" s="39">
        <f t="shared" si="2"/>
        <v>236</v>
      </c>
    </row>
    <row r="23" spans="1:16" ht="18.75" thickBot="1">
      <c r="A23" s="9">
        <v>2</v>
      </c>
      <c r="B23" s="10"/>
      <c r="C23" s="114" t="s">
        <v>84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52"/>
    </row>
    <row r="24" spans="1:16" ht="18.75" thickBot="1">
      <c r="A24" s="6"/>
      <c r="B24" s="7" t="s">
        <v>13</v>
      </c>
      <c r="C24" s="8" t="s">
        <v>44</v>
      </c>
      <c r="D24" s="19"/>
      <c r="E24" s="19"/>
      <c r="F24" s="19"/>
      <c r="G24" s="19"/>
      <c r="H24" s="19"/>
      <c r="I24" s="19"/>
      <c r="J24" s="19"/>
      <c r="K24" s="19"/>
      <c r="L24" s="19">
        <v>11</v>
      </c>
      <c r="M24" s="19"/>
      <c r="N24" s="17">
        <f aca="true" t="shared" si="3" ref="N24:O33">D24+F24+H24+L24+J24</f>
        <v>11</v>
      </c>
      <c r="O24" s="33">
        <f t="shared" si="3"/>
        <v>0</v>
      </c>
      <c r="P24" s="40">
        <f aca="true" t="shared" si="4" ref="P24:P33">SUM(N24:O24)</f>
        <v>11</v>
      </c>
    </row>
    <row r="25" spans="1:16" ht="18.75" thickBot="1">
      <c r="A25" s="13"/>
      <c r="B25" s="2" t="s">
        <v>66</v>
      </c>
      <c r="C25" s="8" t="s">
        <v>89</v>
      </c>
      <c r="D25" s="17">
        <v>10</v>
      </c>
      <c r="E25" s="17">
        <v>3</v>
      </c>
      <c r="F25" s="17"/>
      <c r="G25" s="17"/>
      <c r="H25" s="17"/>
      <c r="I25" s="17"/>
      <c r="J25" s="17"/>
      <c r="K25" s="17"/>
      <c r="L25" s="17"/>
      <c r="M25" s="17"/>
      <c r="N25" s="17">
        <f>D25+F25+H25+J25+L25</f>
        <v>10</v>
      </c>
      <c r="O25" s="33">
        <f>E25+G25+I25+K25+M25</f>
        <v>3</v>
      </c>
      <c r="P25" s="40">
        <f>SUM(N25:O25)</f>
        <v>13</v>
      </c>
    </row>
    <row r="26" spans="1:16" ht="18.75" thickBot="1">
      <c r="A26" s="13"/>
      <c r="B26" s="84" t="s">
        <v>66</v>
      </c>
      <c r="C26" s="72" t="s">
        <v>58</v>
      </c>
      <c r="D26" s="20"/>
      <c r="E26" s="20"/>
      <c r="F26" s="20">
        <v>12</v>
      </c>
      <c r="G26" s="20"/>
      <c r="H26" s="20">
        <v>7</v>
      </c>
      <c r="I26" s="20"/>
      <c r="J26" s="20">
        <v>15</v>
      </c>
      <c r="K26" s="20"/>
      <c r="L26" s="68"/>
      <c r="M26" s="68"/>
      <c r="N26" s="17">
        <f t="shared" si="3"/>
        <v>34</v>
      </c>
      <c r="O26" s="33">
        <f t="shared" si="3"/>
        <v>0</v>
      </c>
      <c r="P26" s="40">
        <f t="shared" si="4"/>
        <v>34</v>
      </c>
    </row>
    <row r="27" spans="1:16" ht="18.75" thickBot="1">
      <c r="A27" s="4"/>
      <c r="B27" s="5" t="s">
        <v>28</v>
      </c>
      <c r="C27" s="11" t="s">
        <v>32</v>
      </c>
      <c r="D27" s="18"/>
      <c r="E27" s="18"/>
      <c r="F27" s="18"/>
      <c r="G27" s="18"/>
      <c r="H27" s="18"/>
      <c r="I27" s="18"/>
      <c r="J27" s="18"/>
      <c r="K27" s="18"/>
      <c r="L27" s="18">
        <v>22</v>
      </c>
      <c r="M27" s="18"/>
      <c r="N27" s="17">
        <f t="shared" si="3"/>
        <v>22</v>
      </c>
      <c r="O27" s="33">
        <f t="shared" si="3"/>
        <v>0</v>
      </c>
      <c r="P27" s="40">
        <f t="shared" si="4"/>
        <v>22</v>
      </c>
    </row>
    <row r="28" spans="1:16" ht="18.75" thickBot="1">
      <c r="A28" s="100"/>
      <c r="B28" s="5" t="s">
        <v>67</v>
      </c>
      <c r="C28" s="11" t="s">
        <v>89</v>
      </c>
      <c r="D28" s="18">
        <v>9</v>
      </c>
      <c r="E28" s="18">
        <v>1</v>
      </c>
      <c r="F28" s="18"/>
      <c r="G28" s="18"/>
      <c r="H28" s="18"/>
      <c r="I28" s="18"/>
      <c r="J28" s="18"/>
      <c r="K28" s="18"/>
      <c r="L28" s="18"/>
      <c r="M28" s="18"/>
      <c r="N28" s="17">
        <f>D28+F28+H28+J28+M28</f>
        <v>9</v>
      </c>
      <c r="O28" s="33">
        <f>E28+G28+I28+K28+M28</f>
        <v>1</v>
      </c>
      <c r="P28" s="40">
        <f>SUM(N28:O28)</f>
        <v>10</v>
      </c>
    </row>
    <row r="29" spans="1:16" ht="18.75" thickBot="1">
      <c r="A29" s="76"/>
      <c r="B29" s="77" t="s">
        <v>67</v>
      </c>
      <c r="C29" s="72" t="s">
        <v>58</v>
      </c>
      <c r="D29" s="17"/>
      <c r="E29" s="17"/>
      <c r="F29" s="17">
        <v>11</v>
      </c>
      <c r="G29" s="17">
        <v>2</v>
      </c>
      <c r="H29" s="17">
        <v>13</v>
      </c>
      <c r="I29" s="17"/>
      <c r="J29" s="17">
        <v>18</v>
      </c>
      <c r="K29" s="17"/>
      <c r="L29" s="66"/>
      <c r="M29" s="66"/>
      <c r="N29" s="17">
        <f t="shared" si="3"/>
        <v>42</v>
      </c>
      <c r="O29" s="33">
        <f t="shared" si="3"/>
        <v>2</v>
      </c>
      <c r="P29" s="40">
        <f t="shared" si="4"/>
        <v>44</v>
      </c>
    </row>
    <row r="30" spans="1:16" ht="18.75" thickBot="1">
      <c r="A30" s="76"/>
      <c r="B30" s="2" t="s">
        <v>14</v>
      </c>
      <c r="C30" s="3" t="s">
        <v>34</v>
      </c>
      <c r="D30" s="17"/>
      <c r="E30" s="17"/>
      <c r="F30" s="17"/>
      <c r="G30" s="17"/>
      <c r="H30" s="17"/>
      <c r="I30" s="17"/>
      <c r="J30" s="17"/>
      <c r="K30" s="17"/>
      <c r="L30" s="17">
        <v>9</v>
      </c>
      <c r="M30" s="17"/>
      <c r="N30" s="17">
        <f t="shared" si="3"/>
        <v>9</v>
      </c>
      <c r="O30" s="33">
        <f t="shared" si="3"/>
        <v>0</v>
      </c>
      <c r="P30" s="40">
        <f t="shared" si="4"/>
        <v>9</v>
      </c>
    </row>
    <row r="31" spans="1:16" ht="18.75" thickBot="1">
      <c r="A31" s="6"/>
      <c r="B31" s="7" t="s">
        <v>15</v>
      </c>
      <c r="C31" s="8" t="s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7">
        <f t="shared" si="3"/>
        <v>0</v>
      </c>
      <c r="O31" s="33">
        <f t="shared" si="3"/>
        <v>0</v>
      </c>
      <c r="P31" s="40">
        <f t="shared" si="4"/>
        <v>0</v>
      </c>
    </row>
    <row r="32" spans="1:16" ht="18.75" thickBot="1">
      <c r="A32" s="76"/>
      <c r="B32" s="2" t="s">
        <v>68</v>
      </c>
      <c r="C32" s="8" t="s">
        <v>89</v>
      </c>
      <c r="D32" s="17">
        <v>12</v>
      </c>
      <c r="E32" s="17">
        <v>6</v>
      </c>
      <c r="F32" s="17"/>
      <c r="G32" s="17"/>
      <c r="H32" s="17"/>
      <c r="I32" s="17"/>
      <c r="J32" s="17"/>
      <c r="K32" s="17"/>
      <c r="L32" s="17"/>
      <c r="M32" s="17"/>
      <c r="N32" s="17">
        <f>D32+F32+H32+J32+L32</f>
        <v>12</v>
      </c>
      <c r="O32" s="33">
        <f>E32+G32+I32+K32+M32</f>
        <v>6</v>
      </c>
      <c r="P32" s="40">
        <f t="shared" si="4"/>
        <v>18</v>
      </c>
    </row>
    <row r="33" spans="1:16" ht="18">
      <c r="A33" s="13"/>
      <c r="B33" s="84" t="s">
        <v>68</v>
      </c>
      <c r="C33" s="72" t="s">
        <v>58</v>
      </c>
      <c r="D33" s="20"/>
      <c r="E33" s="20"/>
      <c r="F33" s="20">
        <v>10</v>
      </c>
      <c r="G33" s="20">
        <v>1</v>
      </c>
      <c r="H33" s="20">
        <v>9</v>
      </c>
      <c r="I33" s="20"/>
      <c r="J33" s="20">
        <v>21</v>
      </c>
      <c r="K33" s="20">
        <v>9</v>
      </c>
      <c r="L33" s="68"/>
      <c r="M33" s="68"/>
      <c r="N33" s="17">
        <f t="shared" si="3"/>
        <v>40</v>
      </c>
      <c r="O33" s="33">
        <f t="shared" si="3"/>
        <v>10</v>
      </c>
      <c r="P33" s="40">
        <f t="shared" si="4"/>
        <v>50</v>
      </c>
    </row>
    <row r="34" spans="1:16" ht="18.75" thickBot="1">
      <c r="A34" s="1"/>
      <c r="B34" s="29" t="s">
        <v>23</v>
      </c>
      <c r="C34" s="30"/>
      <c r="D34" s="31">
        <f aca="true" t="shared" si="5" ref="D34:P34">SUM(D24:D33)</f>
        <v>31</v>
      </c>
      <c r="E34" s="31">
        <f t="shared" si="5"/>
        <v>10</v>
      </c>
      <c r="F34" s="31">
        <f t="shared" si="5"/>
        <v>33</v>
      </c>
      <c r="G34" s="31">
        <f t="shared" si="5"/>
        <v>3</v>
      </c>
      <c r="H34" s="31">
        <f t="shared" si="5"/>
        <v>29</v>
      </c>
      <c r="I34" s="31">
        <f t="shared" si="5"/>
        <v>0</v>
      </c>
      <c r="J34" s="31">
        <f t="shared" si="5"/>
        <v>54</v>
      </c>
      <c r="K34" s="31">
        <f t="shared" si="5"/>
        <v>9</v>
      </c>
      <c r="L34" s="31">
        <f t="shared" si="5"/>
        <v>42</v>
      </c>
      <c r="M34" s="31">
        <f t="shared" si="5"/>
        <v>0</v>
      </c>
      <c r="N34" s="31">
        <f t="shared" si="5"/>
        <v>189</v>
      </c>
      <c r="O34" s="36">
        <f t="shared" si="5"/>
        <v>22</v>
      </c>
      <c r="P34" s="39">
        <f t="shared" si="5"/>
        <v>211</v>
      </c>
    </row>
    <row r="35" spans="1:16" ht="18.75" thickBot="1">
      <c r="A35" s="9">
        <v>3</v>
      </c>
      <c r="B35" s="10"/>
      <c r="C35" s="114" t="s">
        <v>85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52"/>
    </row>
    <row r="36" spans="1:16" ht="30.75" thickBot="1">
      <c r="A36" s="6"/>
      <c r="B36" s="7" t="s">
        <v>16</v>
      </c>
      <c r="C36" s="8" t="s">
        <v>35</v>
      </c>
      <c r="D36" s="19"/>
      <c r="E36" s="19"/>
      <c r="F36" s="19"/>
      <c r="G36" s="19"/>
      <c r="H36" s="19"/>
      <c r="I36" s="19"/>
      <c r="J36" s="19"/>
      <c r="K36" s="19"/>
      <c r="L36" s="19">
        <v>17</v>
      </c>
      <c r="M36" s="19"/>
      <c r="N36" s="17">
        <f aca="true" t="shared" si="6" ref="N36:O48">D36+F36+H36+L36+J36</f>
        <v>17</v>
      </c>
      <c r="O36" s="33">
        <f t="shared" si="6"/>
        <v>0</v>
      </c>
      <c r="P36" s="40">
        <f aca="true" t="shared" si="7" ref="P36:P48">SUM(N36:O36)</f>
        <v>17</v>
      </c>
    </row>
    <row r="37" spans="1:16" ht="30.75" thickBot="1">
      <c r="A37" s="6"/>
      <c r="B37" s="7" t="s">
        <v>69</v>
      </c>
      <c r="C37" s="8" t="s">
        <v>89</v>
      </c>
      <c r="D37" s="19">
        <v>13</v>
      </c>
      <c r="E37" s="19">
        <v>3</v>
      </c>
      <c r="F37" s="19"/>
      <c r="G37" s="19"/>
      <c r="H37" s="19"/>
      <c r="I37" s="19"/>
      <c r="J37" s="19"/>
      <c r="K37" s="19"/>
      <c r="L37" s="19"/>
      <c r="M37" s="19"/>
      <c r="N37" s="17">
        <f>D37+F37+H37+J37+M37</f>
        <v>13</v>
      </c>
      <c r="O37" s="33">
        <f>E37+G37+I37+K37+M37</f>
        <v>3</v>
      </c>
      <c r="P37" s="40">
        <f>SUM(N37:O37)</f>
        <v>16</v>
      </c>
    </row>
    <row r="38" spans="1:16" ht="32.25" thickBot="1">
      <c r="A38" s="6"/>
      <c r="B38" s="85" t="s">
        <v>69</v>
      </c>
      <c r="C38" s="72" t="s">
        <v>58</v>
      </c>
      <c r="D38" s="19"/>
      <c r="E38" s="19"/>
      <c r="F38" s="19">
        <v>11</v>
      </c>
      <c r="G38" s="19">
        <v>2</v>
      </c>
      <c r="H38" s="19">
        <v>20</v>
      </c>
      <c r="I38" s="19">
        <v>3</v>
      </c>
      <c r="J38" s="19">
        <v>12</v>
      </c>
      <c r="K38" s="19"/>
      <c r="L38" s="67"/>
      <c r="M38" s="67"/>
      <c r="N38" s="17">
        <f t="shared" si="6"/>
        <v>43</v>
      </c>
      <c r="O38" s="33">
        <f t="shared" si="6"/>
        <v>5</v>
      </c>
      <c r="P38" s="40">
        <f>SUM(N38:O38)</f>
        <v>48</v>
      </c>
    </row>
    <row r="39" spans="1:16" ht="18.75" thickBot="1">
      <c r="A39" s="1"/>
      <c r="B39" s="2" t="s">
        <v>17</v>
      </c>
      <c r="C39" s="3" t="s">
        <v>36</v>
      </c>
      <c r="D39" s="17"/>
      <c r="E39" s="17"/>
      <c r="F39" s="17"/>
      <c r="G39" s="17"/>
      <c r="H39" s="17"/>
      <c r="I39" s="17"/>
      <c r="J39" s="17"/>
      <c r="K39" s="17"/>
      <c r="L39" s="17">
        <v>15</v>
      </c>
      <c r="M39" s="17"/>
      <c r="N39" s="17">
        <f t="shared" si="6"/>
        <v>15</v>
      </c>
      <c r="O39" s="33">
        <f t="shared" si="6"/>
        <v>0</v>
      </c>
      <c r="P39" s="40">
        <f>SUM(N39:O39)</f>
        <v>15</v>
      </c>
    </row>
    <row r="40" spans="1:16" ht="30.75" thickBot="1">
      <c r="A40" s="4"/>
      <c r="B40" s="5" t="s">
        <v>70</v>
      </c>
      <c r="C40" s="73" t="s">
        <v>90</v>
      </c>
      <c r="D40" s="18">
        <v>15</v>
      </c>
      <c r="E40" s="18">
        <v>1</v>
      </c>
      <c r="F40" s="18"/>
      <c r="G40" s="18"/>
      <c r="H40" s="18"/>
      <c r="I40" s="18"/>
      <c r="J40" s="18"/>
      <c r="K40" s="18"/>
      <c r="L40" s="18"/>
      <c r="M40" s="18"/>
      <c r="N40" s="17">
        <f>D40+F40+H40+J40+L40</f>
        <v>15</v>
      </c>
      <c r="O40" s="33">
        <f>E40+G40+I40+K40+M40</f>
        <v>1</v>
      </c>
      <c r="P40" s="40">
        <f>SUM(N40:O40)</f>
        <v>16</v>
      </c>
    </row>
    <row r="41" spans="1:16" ht="32.25" thickBot="1">
      <c r="A41" s="4"/>
      <c r="B41" s="78" t="s">
        <v>70</v>
      </c>
      <c r="C41" s="72" t="s">
        <v>96</v>
      </c>
      <c r="D41" s="18"/>
      <c r="E41" s="18"/>
      <c r="F41" s="18">
        <v>14</v>
      </c>
      <c r="G41" s="18"/>
      <c r="H41" s="18">
        <v>12</v>
      </c>
      <c r="I41" s="18"/>
      <c r="J41" s="18">
        <v>15</v>
      </c>
      <c r="K41" s="18">
        <v>1</v>
      </c>
      <c r="L41" s="69"/>
      <c r="M41" s="69"/>
      <c r="N41" s="17">
        <f t="shared" si="6"/>
        <v>41</v>
      </c>
      <c r="O41" s="33">
        <f t="shared" si="6"/>
        <v>1</v>
      </c>
      <c r="P41" s="40">
        <f>SUM(N41:O41)</f>
        <v>42</v>
      </c>
    </row>
    <row r="42" spans="1:16" ht="18.75" thickBot="1">
      <c r="A42" s="4"/>
      <c r="B42" s="5" t="s">
        <v>55</v>
      </c>
      <c r="C42" s="11" t="s">
        <v>48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7">
        <f t="shared" si="6"/>
        <v>0</v>
      </c>
      <c r="O42" s="33">
        <f t="shared" si="6"/>
        <v>0</v>
      </c>
      <c r="P42" s="40">
        <f t="shared" si="7"/>
        <v>0</v>
      </c>
    </row>
    <row r="43" spans="1:16" ht="18.75" thickBot="1">
      <c r="A43" s="1"/>
      <c r="B43" s="2" t="s">
        <v>22</v>
      </c>
      <c r="C43" s="3" t="s">
        <v>43</v>
      </c>
      <c r="D43" s="17"/>
      <c r="E43" s="17"/>
      <c r="F43" s="17"/>
      <c r="G43" s="17"/>
      <c r="H43" s="17"/>
      <c r="I43" s="17"/>
      <c r="J43" s="17"/>
      <c r="K43" s="17"/>
      <c r="L43" s="17">
        <v>9</v>
      </c>
      <c r="M43" s="17"/>
      <c r="N43" s="17">
        <f t="shared" si="6"/>
        <v>9</v>
      </c>
      <c r="O43" s="33">
        <f t="shared" si="6"/>
        <v>0</v>
      </c>
      <c r="P43" s="40">
        <f t="shared" si="7"/>
        <v>9</v>
      </c>
    </row>
    <row r="44" spans="1:16" ht="18.75" thickBot="1">
      <c r="A44" s="1"/>
      <c r="B44" s="77" t="s">
        <v>79</v>
      </c>
      <c r="C44" s="72" t="s">
        <v>89</v>
      </c>
      <c r="D44" s="17">
        <v>10</v>
      </c>
      <c r="E44" s="17">
        <v>5</v>
      </c>
      <c r="F44" s="17"/>
      <c r="G44" s="17"/>
      <c r="H44" s="17"/>
      <c r="I44" s="17"/>
      <c r="J44" s="17"/>
      <c r="K44" s="17"/>
      <c r="L44" s="17"/>
      <c r="M44" s="17"/>
      <c r="N44" s="17">
        <f>D44+F44+H44+J44+L44</f>
        <v>10</v>
      </c>
      <c r="O44" s="33">
        <f>E44+G44+I44+K44+M44</f>
        <v>5</v>
      </c>
      <c r="P44" s="40">
        <f t="shared" si="7"/>
        <v>15</v>
      </c>
    </row>
    <row r="45" spans="1:16" ht="18.75" thickBot="1">
      <c r="A45" s="1"/>
      <c r="B45" s="77" t="s">
        <v>79</v>
      </c>
      <c r="C45" s="72" t="s">
        <v>58</v>
      </c>
      <c r="D45" s="17"/>
      <c r="E45" s="17"/>
      <c r="F45" s="17">
        <v>10</v>
      </c>
      <c r="G45" s="17">
        <v>2</v>
      </c>
      <c r="H45" s="17">
        <v>16</v>
      </c>
      <c r="I45" s="17">
        <v>4</v>
      </c>
      <c r="J45" s="17">
        <v>7</v>
      </c>
      <c r="K45" s="17"/>
      <c r="L45" s="66"/>
      <c r="M45" s="66"/>
      <c r="N45" s="17">
        <f t="shared" si="6"/>
        <v>33</v>
      </c>
      <c r="O45" s="33">
        <f t="shared" si="6"/>
        <v>6</v>
      </c>
      <c r="P45" s="40">
        <f t="shared" si="7"/>
        <v>39</v>
      </c>
    </row>
    <row r="46" spans="1:16" ht="18.75" thickBot="1">
      <c r="A46" s="1"/>
      <c r="B46" s="77" t="s">
        <v>80</v>
      </c>
      <c r="C46" s="72" t="s">
        <v>93</v>
      </c>
      <c r="D46" s="17">
        <v>8</v>
      </c>
      <c r="E46" s="17"/>
      <c r="F46" s="17"/>
      <c r="G46" s="17"/>
      <c r="H46" s="17"/>
      <c r="I46" s="17"/>
      <c r="J46" s="17"/>
      <c r="K46" s="17"/>
      <c r="L46" s="66"/>
      <c r="M46" s="66"/>
      <c r="N46" s="17">
        <f>D46+F46+H46+J46+L46</f>
        <v>8</v>
      </c>
      <c r="O46" s="33">
        <f>E46+G46+I46+K46+M46</f>
        <v>0</v>
      </c>
      <c r="P46" s="40">
        <f t="shared" si="7"/>
        <v>8</v>
      </c>
    </row>
    <row r="47" spans="1:16" ht="18.75" thickBot="1">
      <c r="A47" s="1"/>
      <c r="B47" s="77" t="s">
        <v>80</v>
      </c>
      <c r="C47" s="72" t="s">
        <v>97</v>
      </c>
      <c r="D47" s="17"/>
      <c r="E47" s="17"/>
      <c r="F47" s="17">
        <v>10</v>
      </c>
      <c r="G47" s="17"/>
      <c r="H47" s="17">
        <v>6</v>
      </c>
      <c r="I47" s="17"/>
      <c r="J47" s="17">
        <v>8</v>
      </c>
      <c r="K47" s="17"/>
      <c r="L47" s="66"/>
      <c r="M47" s="66"/>
      <c r="N47" s="17">
        <f t="shared" si="6"/>
        <v>24</v>
      </c>
      <c r="O47" s="33">
        <f t="shared" si="6"/>
        <v>0</v>
      </c>
      <c r="P47" s="40">
        <f t="shared" si="7"/>
        <v>24</v>
      </c>
    </row>
    <row r="48" spans="1:16" ht="18">
      <c r="A48" s="1"/>
      <c r="B48" s="2" t="s">
        <v>57</v>
      </c>
      <c r="C48" s="3" t="s">
        <v>49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>
        <f t="shared" si="6"/>
        <v>0</v>
      </c>
      <c r="O48" s="33">
        <f t="shared" si="6"/>
        <v>0</v>
      </c>
      <c r="P48" s="40">
        <f t="shared" si="7"/>
        <v>0</v>
      </c>
    </row>
    <row r="49" spans="1:16" ht="18">
      <c r="A49" s="1"/>
      <c r="B49" s="29" t="s">
        <v>23</v>
      </c>
      <c r="C49" s="30"/>
      <c r="D49" s="31">
        <f>SUM(D36:D48)</f>
        <v>46</v>
      </c>
      <c r="E49" s="31">
        <f aca="true" t="shared" si="8" ref="E49:P49">SUM(E36:E48)</f>
        <v>9</v>
      </c>
      <c r="F49" s="31">
        <f t="shared" si="8"/>
        <v>45</v>
      </c>
      <c r="G49" s="31">
        <f t="shared" si="8"/>
        <v>4</v>
      </c>
      <c r="H49" s="31">
        <f t="shared" si="8"/>
        <v>54</v>
      </c>
      <c r="I49" s="31">
        <f t="shared" si="8"/>
        <v>7</v>
      </c>
      <c r="J49" s="31">
        <f t="shared" si="8"/>
        <v>42</v>
      </c>
      <c r="K49" s="31">
        <f t="shared" si="8"/>
        <v>1</v>
      </c>
      <c r="L49" s="31">
        <f t="shared" si="8"/>
        <v>41</v>
      </c>
      <c r="M49" s="31">
        <f t="shared" si="8"/>
        <v>0</v>
      </c>
      <c r="N49" s="31">
        <f t="shared" si="8"/>
        <v>228</v>
      </c>
      <c r="O49" s="31">
        <f t="shared" si="8"/>
        <v>21</v>
      </c>
      <c r="P49" s="31">
        <f t="shared" si="8"/>
        <v>249</v>
      </c>
    </row>
    <row r="50" spans="1:16" ht="18.75" thickBot="1">
      <c r="A50" s="23">
        <v>4</v>
      </c>
      <c r="B50" s="24"/>
      <c r="C50" s="129" t="s">
        <v>86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52"/>
    </row>
    <row r="51" spans="1:16" ht="18.75" thickBot="1">
      <c r="A51" s="1"/>
      <c r="B51" s="2" t="s">
        <v>21</v>
      </c>
      <c r="C51" s="3" t="s">
        <v>41</v>
      </c>
      <c r="D51" s="17"/>
      <c r="E51" s="17"/>
      <c r="F51" s="17"/>
      <c r="G51" s="17"/>
      <c r="H51" s="17"/>
      <c r="I51" s="17"/>
      <c r="J51" s="17"/>
      <c r="K51" s="17"/>
      <c r="L51" s="17">
        <v>6</v>
      </c>
      <c r="M51" s="17">
        <v>1</v>
      </c>
      <c r="N51" s="17">
        <f aca="true" t="shared" si="9" ref="N51:O56">L51+J51+H51+F51+D51</f>
        <v>6</v>
      </c>
      <c r="O51" s="33">
        <f t="shared" si="9"/>
        <v>1</v>
      </c>
      <c r="P51" s="40">
        <f>O51+N51</f>
        <v>7</v>
      </c>
    </row>
    <row r="52" spans="1:16" ht="18.75" thickBot="1">
      <c r="A52" s="1"/>
      <c r="B52" s="77" t="s">
        <v>73</v>
      </c>
      <c r="C52" s="72" t="s">
        <v>89</v>
      </c>
      <c r="D52" s="17">
        <v>15</v>
      </c>
      <c r="E52" s="17">
        <v>4</v>
      </c>
      <c r="F52" s="17"/>
      <c r="G52" s="17"/>
      <c r="H52" s="17"/>
      <c r="I52" s="17"/>
      <c r="J52" s="17"/>
      <c r="K52" s="17"/>
      <c r="L52" s="17"/>
      <c r="M52" s="17"/>
      <c r="N52" s="17">
        <f>D52+F52+H52+J52+L52</f>
        <v>15</v>
      </c>
      <c r="O52" s="33">
        <f>E52+G52+I52+K52+M52</f>
        <v>4</v>
      </c>
      <c r="P52" s="40">
        <f>SUM(N52:O52)</f>
        <v>19</v>
      </c>
    </row>
    <row r="53" spans="1:16" ht="18.75" thickBot="1">
      <c r="A53" s="1"/>
      <c r="B53" s="77" t="s">
        <v>73</v>
      </c>
      <c r="C53" s="101" t="s">
        <v>58</v>
      </c>
      <c r="D53" s="17"/>
      <c r="E53" s="17"/>
      <c r="F53" s="17">
        <v>14</v>
      </c>
      <c r="G53" s="17">
        <v>3</v>
      </c>
      <c r="H53" s="17">
        <v>14</v>
      </c>
      <c r="I53" s="17"/>
      <c r="J53" s="17">
        <v>13</v>
      </c>
      <c r="K53" s="17">
        <v>1</v>
      </c>
      <c r="L53" s="66"/>
      <c r="M53" s="66"/>
      <c r="N53" s="17">
        <f t="shared" si="9"/>
        <v>41</v>
      </c>
      <c r="O53" s="33">
        <f t="shared" si="9"/>
        <v>4</v>
      </c>
      <c r="P53" s="40">
        <f>O53+N53</f>
        <v>45</v>
      </c>
    </row>
    <row r="54" spans="1:16" ht="18.75" thickBot="1">
      <c r="A54" s="1"/>
      <c r="B54" s="2" t="s">
        <v>29</v>
      </c>
      <c r="C54" s="3" t="s">
        <v>42</v>
      </c>
      <c r="D54" s="17"/>
      <c r="E54" s="17"/>
      <c r="F54" s="17"/>
      <c r="G54" s="17"/>
      <c r="H54" s="17"/>
      <c r="I54" s="17"/>
      <c r="J54" s="17"/>
      <c r="K54" s="17"/>
      <c r="L54" s="17">
        <v>14</v>
      </c>
      <c r="M54" s="17"/>
      <c r="N54" s="17">
        <f t="shared" si="9"/>
        <v>14</v>
      </c>
      <c r="O54" s="33">
        <f t="shared" si="9"/>
        <v>0</v>
      </c>
      <c r="P54" s="40">
        <f>O54+N54</f>
        <v>14</v>
      </c>
    </row>
    <row r="55" spans="1:16" ht="18.75" thickBot="1">
      <c r="A55" s="1"/>
      <c r="B55" s="77" t="s">
        <v>74</v>
      </c>
      <c r="C55" s="72" t="s">
        <v>89</v>
      </c>
      <c r="D55" s="17">
        <v>16</v>
      </c>
      <c r="E55" s="17">
        <v>3</v>
      </c>
      <c r="F55" s="17"/>
      <c r="G55" s="17"/>
      <c r="H55" s="17"/>
      <c r="I55" s="17"/>
      <c r="J55" s="17"/>
      <c r="K55" s="17"/>
      <c r="L55" s="17"/>
      <c r="M55" s="17"/>
      <c r="N55" s="17">
        <f>D55+F55+H55+J55+L55</f>
        <v>16</v>
      </c>
      <c r="O55" s="33">
        <f>E55+G55+I55+K55+M55</f>
        <v>3</v>
      </c>
      <c r="P55" s="40">
        <f>SUM(N55:O55)</f>
        <v>19</v>
      </c>
    </row>
    <row r="56" spans="1:16" ht="18">
      <c r="A56" s="1"/>
      <c r="B56" s="77" t="s">
        <v>74</v>
      </c>
      <c r="C56" s="101" t="s">
        <v>58</v>
      </c>
      <c r="D56" s="17"/>
      <c r="E56" s="17"/>
      <c r="F56" s="17">
        <v>9</v>
      </c>
      <c r="G56" s="17">
        <v>4</v>
      </c>
      <c r="H56" s="17">
        <v>15</v>
      </c>
      <c r="I56" s="17"/>
      <c r="J56" s="17">
        <v>9</v>
      </c>
      <c r="K56" s="17">
        <v>2</v>
      </c>
      <c r="L56" s="66"/>
      <c r="M56" s="66"/>
      <c r="N56" s="17">
        <f t="shared" si="9"/>
        <v>33</v>
      </c>
      <c r="O56" s="33">
        <f t="shared" si="9"/>
        <v>6</v>
      </c>
      <c r="P56" s="40">
        <f>O56+N56</f>
        <v>39</v>
      </c>
    </row>
    <row r="57" spans="1:16" ht="18.75" thickBot="1">
      <c r="A57" s="1"/>
      <c r="B57" s="29" t="s">
        <v>23</v>
      </c>
      <c r="C57" s="30"/>
      <c r="D57" s="31">
        <f aca="true" t="shared" si="10" ref="D57:P57">SUM(D51:D56)</f>
        <v>31</v>
      </c>
      <c r="E57" s="31">
        <f t="shared" si="10"/>
        <v>7</v>
      </c>
      <c r="F57" s="31">
        <f t="shared" si="10"/>
        <v>23</v>
      </c>
      <c r="G57" s="31">
        <f t="shared" si="10"/>
        <v>7</v>
      </c>
      <c r="H57" s="31">
        <f t="shared" si="10"/>
        <v>29</v>
      </c>
      <c r="I57" s="31">
        <f t="shared" si="10"/>
        <v>0</v>
      </c>
      <c r="J57" s="31">
        <f t="shared" si="10"/>
        <v>22</v>
      </c>
      <c r="K57" s="31">
        <f t="shared" si="10"/>
        <v>3</v>
      </c>
      <c r="L57" s="31">
        <f t="shared" si="10"/>
        <v>20</v>
      </c>
      <c r="M57" s="31">
        <f t="shared" si="10"/>
        <v>1</v>
      </c>
      <c r="N57" s="31">
        <f t="shared" si="10"/>
        <v>125</v>
      </c>
      <c r="O57" s="36">
        <f t="shared" si="10"/>
        <v>18</v>
      </c>
      <c r="P57" s="39">
        <f t="shared" si="10"/>
        <v>143</v>
      </c>
    </row>
    <row r="58" spans="1:16" ht="18.75" thickBot="1">
      <c r="A58" s="9">
        <v>5</v>
      </c>
      <c r="B58" s="12"/>
      <c r="C58" s="114" t="s">
        <v>87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28"/>
      <c r="P58" s="94"/>
    </row>
    <row r="59" spans="1:16" ht="18">
      <c r="A59" s="6"/>
      <c r="B59" s="7" t="s">
        <v>18</v>
      </c>
      <c r="C59" s="8" t="s">
        <v>37</v>
      </c>
      <c r="D59" s="19"/>
      <c r="E59" s="19"/>
      <c r="F59" s="19"/>
      <c r="G59" s="19"/>
      <c r="H59" s="19"/>
      <c r="I59" s="19"/>
      <c r="J59" s="19"/>
      <c r="K59" s="19"/>
      <c r="L59" s="67"/>
      <c r="M59" s="19"/>
      <c r="N59" s="17">
        <f aca="true" t="shared" si="11" ref="N59:O62">D59+F59+H59+L59+J59</f>
        <v>0</v>
      </c>
      <c r="O59" s="33">
        <f t="shared" si="11"/>
        <v>0</v>
      </c>
      <c r="P59" s="37">
        <f>SUM(N59:O59)</f>
        <v>0</v>
      </c>
    </row>
    <row r="60" spans="1:16" ht="18">
      <c r="A60" s="1"/>
      <c r="B60" s="2" t="s">
        <v>19</v>
      </c>
      <c r="C60" s="3" t="s">
        <v>38</v>
      </c>
      <c r="D60" s="17"/>
      <c r="E60" s="17"/>
      <c r="F60" s="17"/>
      <c r="G60" s="17"/>
      <c r="H60" s="17"/>
      <c r="I60" s="17"/>
      <c r="J60" s="17"/>
      <c r="K60" s="17"/>
      <c r="L60" s="17">
        <v>26</v>
      </c>
      <c r="M60" s="17">
        <v>2</v>
      </c>
      <c r="N60" s="17">
        <f t="shared" si="11"/>
        <v>26</v>
      </c>
      <c r="O60" s="33">
        <f t="shared" si="11"/>
        <v>2</v>
      </c>
      <c r="P60" s="37">
        <f>SUM(N60:O60)</f>
        <v>28</v>
      </c>
    </row>
    <row r="61" spans="1:16" ht="30">
      <c r="A61" s="4"/>
      <c r="B61" s="5" t="s">
        <v>71</v>
      </c>
      <c r="C61" s="72" t="s">
        <v>90</v>
      </c>
      <c r="D61" s="18">
        <v>20</v>
      </c>
      <c r="E61" s="18"/>
      <c r="F61" s="18"/>
      <c r="G61" s="18"/>
      <c r="H61" s="18"/>
      <c r="I61" s="18"/>
      <c r="J61" s="18"/>
      <c r="K61" s="18"/>
      <c r="L61" s="18"/>
      <c r="M61" s="18"/>
      <c r="N61" s="17">
        <f>D61+F61+H61+J61+L61</f>
        <v>20</v>
      </c>
      <c r="O61" s="33">
        <f>E61+G61+I61+K61+M61</f>
        <v>0</v>
      </c>
      <c r="P61" s="37">
        <f>SUM(N61:O61)</f>
        <v>20</v>
      </c>
    </row>
    <row r="62" spans="1:16" ht="32.25" thickBot="1">
      <c r="A62" s="4"/>
      <c r="B62" s="78" t="s">
        <v>71</v>
      </c>
      <c r="C62" s="101" t="s">
        <v>96</v>
      </c>
      <c r="D62" s="18"/>
      <c r="E62" s="18"/>
      <c r="F62" s="18">
        <v>19</v>
      </c>
      <c r="G62" s="18">
        <v>1</v>
      </c>
      <c r="H62" s="18">
        <v>20</v>
      </c>
      <c r="I62" s="18">
        <v>1</v>
      </c>
      <c r="J62" s="18">
        <v>18</v>
      </c>
      <c r="K62" s="18">
        <v>2</v>
      </c>
      <c r="L62" s="69"/>
      <c r="M62" s="69"/>
      <c r="N62" s="17">
        <f t="shared" si="11"/>
        <v>57</v>
      </c>
      <c r="O62" s="33">
        <f t="shared" si="11"/>
        <v>4</v>
      </c>
      <c r="P62" s="37">
        <f>SUM(N62:O62)</f>
        <v>61</v>
      </c>
    </row>
    <row r="63" spans="1:16" s="92" customFormat="1" ht="18">
      <c r="A63" s="91"/>
      <c r="B63" s="58" t="s">
        <v>26</v>
      </c>
      <c r="C63" s="59" t="s">
        <v>39</v>
      </c>
      <c r="D63" s="60"/>
      <c r="E63" s="60"/>
      <c r="F63" s="60"/>
      <c r="G63" s="60"/>
      <c r="H63" s="60"/>
      <c r="I63" s="60"/>
      <c r="J63" s="60"/>
      <c r="K63" s="60"/>
      <c r="L63" s="60">
        <v>12</v>
      </c>
      <c r="M63" s="60"/>
      <c r="N63" s="60">
        <f aca="true" t="shared" si="12" ref="N63:O70">D63+F63+H63+L63+J63</f>
        <v>12</v>
      </c>
      <c r="O63" s="61">
        <f t="shared" si="12"/>
        <v>0</v>
      </c>
      <c r="P63" s="41">
        <f aca="true" t="shared" si="13" ref="P63:P70">SUM(N63:O63)</f>
        <v>12</v>
      </c>
    </row>
    <row r="64" spans="1:16" s="92" customFormat="1" ht="18">
      <c r="A64" s="102"/>
      <c r="B64" s="77" t="s">
        <v>72</v>
      </c>
      <c r="C64" s="87" t="s">
        <v>90</v>
      </c>
      <c r="D64" s="22">
        <v>15</v>
      </c>
      <c r="E64" s="22"/>
      <c r="F64" s="22"/>
      <c r="G64" s="22"/>
      <c r="H64" s="22"/>
      <c r="I64" s="22"/>
      <c r="J64" s="22"/>
      <c r="K64" s="22"/>
      <c r="L64" s="22"/>
      <c r="M64" s="22"/>
      <c r="N64" s="22">
        <f>D64+F64+H64+J64+L64</f>
        <v>15</v>
      </c>
      <c r="O64" s="103">
        <f>E64+G64+I64+K64+M64</f>
        <v>0</v>
      </c>
      <c r="P64" s="104">
        <f t="shared" si="13"/>
        <v>15</v>
      </c>
    </row>
    <row r="65" spans="1:16" ht="18.75" thickBot="1">
      <c r="A65" s="86"/>
      <c r="B65" s="77" t="s">
        <v>72</v>
      </c>
      <c r="C65" s="3" t="s">
        <v>96</v>
      </c>
      <c r="D65" s="32"/>
      <c r="E65" s="88"/>
      <c r="F65" s="32">
        <v>15</v>
      </c>
      <c r="G65" s="32"/>
      <c r="H65" s="32">
        <v>14</v>
      </c>
      <c r="I65" s="32"/>
      <c r="J65" s="32">
        <v>12</v>
      </c>
      <c r="K65" s="32">
        <v>1</v>
      </c>
      <c r="L65" s="88"/>
      <c r="M65" s="88"/>
      <c r="N65" s="32">
        <f t="shared" si="12"/>
        <v>41</v>
      </c>
      <c r="O65" s="89">
        <f t="shared" si="12"/>
        <v>1</v>
      </c>
      <c r="P65" s="90">
        <f t="shared" si="13"/>
        <v>42</v>
      </c>
    </row>
    <row r="66" spans="1:16" ht="18">
      <c r="A66" s="4"/>
      <c r="B66" s="99" t="s">
        <v>20</v>
      </c>
      <c r="C66" s="105" t="s">
        <v>40</v>
      </c>
      <c r="D66" s="106"/>
      <c r="E66" s="25"/>
      <c r="F66" s="25"/>
      <c r="G66" s="25"/>
      <c r="H66" s="25"/>
      <c r="I66" s="25"/>
      <c r="J66" s="25"/>
      <c r="K66" s="25"/>
      <c r="L66" s="25">
        <v>17</v>
      </c>
      <c r="M66" s="25"/>
      <c r="N66" s="107">
        <f t="shared" si="12"/>
        <v>17</v>
      </c>
      <c r="O66" s="108">
        <f t="shared" si="12"/>
        <v>0</v>
      </c>
      <c r="P66" s="109">
        <f t="shared" si="13"/>
        <v>17</v>
      </c>
    </row>
    <row r="67" spans="1:16" ht="18.75" thickBot="1">
      <c r="A67" s="4"/>
      <c r="B67" s="2" t="s">
        <v>20</v>
      </c>
      <c r="C67" s="72" t="s">
        <v>94</v>
      </c>
      <c r="D67" s="32">
        <v>9</v>
      </c>
      <c r="E67" s="32"/>
      <c r="F67" s="32"/>
      <c r="G67" s="32"/>
      <c r="H67" s="32"/>
      <c r="I67" s="32"/>
      <c r="J67" s="32"/>
      <c r="K67" s="32"/>
      <c r="L67" s="32"/>
      <c r="M67" s="32"/>
      <c r="N67" s="32">
        <f>D67+F67+H67+J67+L67</f>
        <v>9</v>
      </c>
      <c r="O67" s="89">
        <f>E67+G67+I67+K67+M67</f>
        <v>0</v>
      </c>
      <c r="P67" s="90">
        <f t="shared" si="13"/>
        <v>9</v>
      </c>
    </row>
    <row r="68" spans="1:16" ht="18.75" thickBot="1">
      <c r="A68" s="4"/>
      <c r="B68" s="74" t="s">
        <v>20</v>
      </c>
      <c r="C68" s="101" t="s">
        <v>98</v>
      </c>
      <c r="D68" s="25"/>
      <c r="E68" s="106"/>
      <c r="F68" s="25">
        <v>8</v>
      </c>
      <c r="G68" s="25"/>
      <c r="H68" s="25">
        <v>12</v>
      </c>
      <c r="I68" s="25"/>
      <c r="J68" s="25">
        <v>16</v>
      </c>
      <c r="K68" s="25"/>
      <c r="L68" s="25"/>
      <c r="M68" s="25"/>
      <c r="N68" s="60">
        <f t="shared" si="12"/>
        <v>36</v>
      </c>
      <c r="O68" s="61">
        <f t="shared" si="12"/>
        <v>0</v>
      </c>
      <c r="P68" s="41">
        <f t="shared" si="13"/>
        <v>36</v>
      </c>
    </row>
    <row r="69" spans="1:16" ht="18.75" thickBot="1">
      <c r="A69" s="4"/>
      <c r="B69" s="2" t="s">
        <v>56</v>
      </c>
      <c r="C69" s="3" t="s">
        <v>51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60">
        <f t="shared" si="12"/>
        <v>0</v>
      </c>
      <c r="O69" s="61">
        <f t="shared" si="12"/>
        <v>0</v>
      </c>
      <c r="P69" s="41">
        <f t="shared" si="13"/>
        <v>0</v>
      </c>
    </row>
    <row r="70" spans="1:16" ht="18">
      <c r="A70" s="4"/>
      <c r="B70" s="5" t="s">
        <v>78</v>
      </c>
      <c r="C70" s="11" t="s">
        <v>62</v>
      </c>
      <c r="D70" s="75"/>
      <c r="E70" s="75"/>
      <c r="F70" s="75"/>
      <c r="G70" s="75">
        <v>12</v>
      </c>
      <c r="H70" s="75"/>
      <c r="I70" s="75">
        <v>15</v>
      </c>
      <c r="J70" s="75"/>
      <c r="K70" s="75">
        <v>30</v>
      </c>
      <c r="L70" s="75"/>
      <c r="M70" s="75"/>
      <c r="N70" s="60">
        <f t="shared" si="12"/>
        <v>0</v>
      </c>
      <c r="O70" s="61">
        <f t="shared" si="12"/>
        <v>57</v>
      </c>
      <c r="P70" s="41">
        <f t="shared" si="13"/>
        <v>57</v>
      </c>
    </row>
    <row r="71" spans="1:16" ht="18.75" thickBot="1">
      <c r="A71" s="62"/>
      <c r="B71" s="63" t="s">
        <v>23</v>
      </c>
      <c r="C71" s="64"/>
      <c r="D71" s="65">
        <f aca="true" t="shared" si="14" ref="D71:P71">SUM(D59:D70)</f>
        <v>44</v>
      </c>
      <c r="E71" s="65">
        <f t="shared" si="14"/>
        <v>0</v>
      </c>
      <c r="F71" s="65">
        <f t="shared" si="14"/>
        <v>42</v>
      </c>
      <c r="G71" s="65">
        <f t="shared" si="14"/>
        <v>13</v>
      </c>
      <c r="H71" s="65">
        <f t="shared" si="14"/>
        <v>46</v>
      </c>
      <c r="I71" s="65">
        <f t="shared" si="14"/>
        <v>16</v>
      </c>
      <c r="J71" s="65">
        <f t="shared" si="14"/>
        <v>46</v>
      </c>
      <c r="K71" s="65">
        <f t="shared" si="14"/>
        <v>33</v>
      </c>
      <c r="L71" s="65">
        <f t="shared" si="14"/>
        <v>55</v>
      </c>
      <c r="M71" s="65">
        <f t="shared" si="14"/>
        <v>2</v>
      </c>
      <c r="N71" s="65">
        <f t="shared" si="14"/>
        <v>233</v>
      </c>
      <c r="O71" s="65">
        <f t="shared" si="14"/>
        <v>64</v>
      </c>
      <c r="P71" s="65">
        <f t="shared" si="14"/>
        <v>297</v>
      </c>
    </row>
    <row r="72" spans="1:16" ht="18.75" thickBot="1">
      <c r="A72" s="4"/>
      <c r="B72" s="5"/>
      <c r="C72" s="11"/>
      <c r="D72" s="18"/>
      <c r="E72" s="18"/>
      <c r="F72" s="18"/>
      <c r="G72" s="18"/>
      <c r="H72" s="18"/>
      <c r="I72" s="18"/>
      <c r="J72" s="18"/>
      <c r="K72" s="42"/>
      <c r="L72" s="18"/>
      <c r="M72" s="18"/>
      <c r="N72" s="18"/>
      <c r="O72" s="35"/>
      <c r="P72" s="38"/>
    </row>
    <row r="73" spans="1:16" ht="18.75" thickBot="1">
      <c r="A73" s="43"/>
      <c r="B73" s="44" t="s">
        <v>25</v>
      </c>
      <c r="C73" s="45"/>
      <c r="D73" s="46">
        <f>SUM(D22,D34,D49,D71,D57)</f>
        <v>183</v>
      </c>
      <c r="E73" s="46">
        <f aca="true" t="shared" si="15" ref="E73:P73">SUM(E22,E34,E49,E71,E57)</f>
        <v>29</v>
      </c>
      <c r="F73" s="46">
        <f t="shared" si="15"/>
        <v>187</v>
      </c>
      <c r="G73" s="46">
        <f t="shared" si="15"/>
        <v>34</v>
      </c>
      <c r="H73" s="46">
        <f t="shared" si="15"/>
        <v>205</v>
      </c>
      <c r="I73" s="46">
        <f t="shared" si="15"/>
        <v>30</v>
      </c>
      <c r="J73" s="46">
        <f t="shared" si="15"/>
        <v>212</v>
      </c>
      <c r="K73" s="46">
        <f t="shared" si="15"/>
        <v>56</v>
      </c>
      <c r="L73" s="46">
        <f t="shared" si="15"/>
        <v>177</v>
      </c>
      <c r="M73" s="46">
        <f t="shared" si="15"/>
        <v>23</v>
      </c>
      <c r="N73" s="46">
        <f t="shared" si="15"/>
        <v>964</v>
      </c>
      <c r="O73" s="46">
        <f t="shared" si="15"/>
        <v>172</v>
      </c>
      <c r="P73" s="46">
        <f t="shared" si="15"/>
        <v>1136</v>
      </c>
    </row>
    <row r="74" spans="1:16" ht="12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47"/>
    </row>
    <row r="75" spans="1:16" ht="18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47"/>
    </row>
    <row r="76" spans="2:17" ht="18">
      <c r="B76" s="127" t="s">
        <v>81</v>
      </c>
      <c r="C76" s="127"/>
      <c r="D76" s="127"/>
      <c r="E76" s="127"/>
      <c r="F76" s="55"/>
      <c r="G76" s="55"/>
      <c r="H76" s="55"/>
      <c r="I76" s="53" t="s">
        <v>82</v>
      </c>
      <c r="P76" s="56"/>
      <c r="Q76" s="57"/>
    </row>
    <row r="77" spans="2:8" ht="18">
      <c r="B77" s="54"/>
      <c r="C77" s="54"/>
      <c r="D77" s="55"/>
      <c r="E77" s="55"/>
      <c r="F77" s="55"/>
      <c r="G77" s="55"/>
      <c r="H77" s="55"/>
    </row>
  </sheetData>
  <sheetProtection/>
  <mergeCells count="19">
    <mergeCell ref="B76:E76"/>
    <mergeCell ref="C58:O58"/>
    <mergeCell ref="C50:O50"/>
    <mergeCell ref="N4:O5"/>
    <mergeCell ref="P4:P6"/>
    <mergeCell ref="D4:M4"/>
    <mergeCell ref="H5:I5"/>
    <mergeCell ref="L5:M5"/>
    <mergeCell ref="J5:K5"/>
    <mergeCell ref="A74:O75"/>
    <mergeCell ref="C7:O7"/>
    <mergeCell ref="C23:O23"/>
    <mergeCell ref="A4:A6"/>
    <mergeCell ref="C4:C6"/>
    <mergeCell ref="A2:O3"/>
    <mergeCell ref="C35:O35"/>
    <mergeCell ref="F5:G5"/>
    <mergeCell ref="D5:E5"/>
    <mergeCell ref="B4:B6"/>
  </mergeCells>
  <printOptions horizontalCentered="1"/>
  <pageMargins left="0.5905511811023623" right="0.1968503937007874" top="0.1968503937007874" bottom="0.1968503937007874" header="0.31496062992125984" footer="0.31496062992125984"/>
  <pageSetup blackAndWhite="1" horizontalDpi="240" verticalDpi="240" orientation="portrait" paperSize="9" scale="50" r:id="rId1"/>
  <headerFooter alignWithMargins="0">
    <oddHeader>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UOTD</cp:lastModifiedBy>
  <cp:lastPrinted>2015-03-06T07:06:04Z</cp:lastPrinted>
  <dcterms:created xsi:type="dcterms:W3CDTF">2000-10-17T06:14:48Z</dcterms:created>
  <dcterms:modified xsi:type="dcterms:W3CDTF">2015-03-06T07:06:57Z</dcterms:modified>
  <cp:category/>
  <cp:version/>
  <cp:contentType/>
  <cp:contentStatus/>
</cp:coreProperties>
</file>